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8035" windowHeight="121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Sheet1!$A$1:$E$16</definedName>
    <definedName name="_xlnm.Print_Area" localSheetId="0">Sheet1!$A$1:$E$16</definedName>
  </definedNames>
  <calcPr calcId="125725"/>
</workbook>
</file>

<file path=xl/calcChain.xml><?xml version="1.0" encoding="utf-8"?>
<calcChain xmlns="http://schemas.openxmlformats.org/spreadsheetml/2006/main">
  <c r="E9" i="1"/>
  <c r="C1" i="2" l="1"/>
  <c r="E6" i="1"/>
  <c r="E11" l="1"/>
  <c r="E12" s="1"/>
  <c r="E15" s="1"/>
  <c r="E16" l="1"/>
</calcChain>
</file>

<file path=xl/sharedStrings.xml><?xml version="1.0" encoding="utf-8"?>
<sst xmlns="http://schemas.openxmlformats.org/spreadsheetml/2006/main" count="23" uniqueCount="22">
  <si>
    <t>行次</t>
  </si>
  <si>
    <t>项  目</t>
  </si>
  <si>
    <t>金  额</t>
  </si>
  <si>
    <t>二、成本费用</t>
  </si>
  <si>
    <t>三、利润总额</t>
  </si>
  <si>
    <t>四、弥补以前年度亏损</t>
  </si>
  <si>
    <t>五、合伙企业合伙人分配比例（%）</t>
  </si>
  <si>
    <t>六、投资者减除费用</t>
  </si>
  <si>
    <t>七、应税所得率（%）</t>
  </si>
  <si>
    <t>八、应纳税所得额</t>
  </si>
  <si>
    <t>一</t>
    <phoneticPr fontId="2" type="noConversion"/>
  </si>
  <si>
    <t>十一、已预缴税额</t>
    <phoneticPr fontId="2" type="noConversion"/>
  </si>
  <si>
    <t>十三、生产税税负率</t>
    <phoneticPr fontId="2" type="noConversion"/>
  </si>
  <si>
    <t>九、应纳税额</t>
    <phoneticPr fontId="2" type="noConversion"/>
  </si>
  <si>
    <t>十二、应补（退）税额</t>
    <phoneticPr fontId="2" type="noConversion"/>
  </si>
  <si>
    <t>一、收入总额（不含税收入）</t>
    <phoneticPr fontId="2" type="noConversion"/>
  </si>
  <si>
    <t>十、减免税额</t>
    <phoneticPr fontId="2" type="noConversion"/>
  </si>
  <si>
    <t>企业生产经营税计算表（适用查账征收）</t>
    <phoneticPr fontId="2" type="noConversion"/>
  </si>
  <si>
    <t>编制单位：13761262858</t>
    <phoneticPr fontId="2" type="noConversion"/>
  </si>
  <si>
    <t>月</t>
    <phoneticPr fontId="2" type="noConversion"/>
  </si>
  <si>
    <t>在使用本表前，务必要确认月份（下拉菜单选择），否者影响数据的正确性。</t>
    <phoneticPr fontId="2" type="noConversion"/>
  </si>
  <si>
    <t>2026年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</si>
</sst>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);[Red]\(#,##0.00\)"/>
    <numFmt numFmtId="177" formatCode="#,##0.00_ "/>
  </numFmts>
  <fonts count="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rgb="FFFF0000"/>
      <name val="宋体"/>
      <family val="2"/>
      <charset val="134"/>
      <scheme val="minor"/>
    </font>
    <font>
      <b/>
      <sz val="16"/>
      <color rgb="FF00B05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176" fontId="5" fillId="0" borderId="2" xfId="1" applyNumberFormat="1" applyFont="1" applyFill="1" applyBorder="1" applyAlignment="1" applyProtection="1">
      <alignment horizontal="center" vertical="center"/>
    </xf>
    <xf numFmtId="176" fontId="5" fillId="0" borderId="4" xfId="1" applyNumberFormat="1" applyFont="1" applyFill="1" applyBorder="1" applyAlignment="1" applyProtection="1">
      <alignment horizontal="right" vertical="center"/>
      <protection locked="0"/>
    </xf>
    <xf numFmtId="176" fontId="5" fillId="0" borderId="4" xfId="1" applyNumberFormat="1" applyFont="1" applyFill="1" applyBorder="1" applyAlignment="1" applyProtection="1">
      <alignment horizontal="right" vertical="center"/>
    </xf>
    <xf numFmtId="10" fontId="4" fillId="0" borderId="6" xfId="1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Fill="1" applyAlignment="1" applyProtection="1">
      <alignment horizontal="right" vertical="center"/>
    </xf>
    <xf numFmtId="177" fontId="5" fillId="0" borderId="4" xfId="1" applyNumberFormat="1" applyFont="1" applyFill="1" applyBorder="1" applyAlignment="1" applyProtection="1">
      <alignment horizontal="right" vertical="center"/>
    </xf>
    <xf numFmtId="10" fontId="5" fillId="0" borderId="4" xfId="1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43" fontId="4" fillId="0" borderId="0" xfId="1" applyFont="1" applyFill="1" applyProtection="1">
      <alignment vertical="center"/>
    </xf>
    <xf numFmtId="0" fontId="4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176" fontId="4" fillId="0" borderId="0" xfId="1" applyNumberFormat="1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31" sqref="F31"/>
    </sheetView>
  </sheetViews>
  <sheetFormatPr defaultRowHeight="14.25"/>
  <cols>
    <col min="1" max="1" width="4.75" style="1" bestFit="1" customWidth="1"/>
    <col min="2" max="2" width="40.625" style="1" customWidth="1"/>
    <col min="3" max="3" width="3.75" style="1" customWidth="1"/>
    <col min="4" max="4" width="3.375" style="1" customWidth="1"/>
    <col min="5" max="5" width="23.25" style="9" customWidth="1"/>
    <col min="6" max="6" width="156.625" style="1" customWidth="1"/>
    <col min="7" max="7" width="149" style="1" customWidth="1"/>
    <col min="8" max="9" width="9" style="1"/>
    <col min="10" max="10" width="12.75" style="13" bestFit="1" customWidth="1"/>
    <col min="11" max="16384" width="9" style="1"/>
  </cols>
  <sheetData>
    <row r="1" spans="1:10" ht="26.25" customHeight="1">
      <c r="A1" s="19" t="s">
        <v>17</v>
      </c>
      <c r="B1" s="19"/>
      <c r="C1" s="19"/>
      <c r="D1" s="19"/>
      <c r="E1" s="19"/>
      <c r="F1" s="14"/>
    </row>
    <row r="2" spans="1:10" ht="26.25" customHeight="1" thickBot="1">
      <c r="A2" s="15"/>
      <c r="B2" s="16" t="s">
        <v>21</v>
      </c>
      <c r="C2" s="15">
        <v>1</v>
      </c>
      <c r="D2" s="12" t="s">
        <v>19</v>
      </c>
      <c r="E2" s="17"/>
      <c r="F2" s="29" t="s">
        <v>20</v>
      </c>
    </row>
    <row r="3" spans="1:10" ht="20.100000000000001" customHeight="1">
      <c r="A3" s="2" t="s">
        <v>0</v>
      </c>
      <c r="B3" s="20" t="s">
        <v>1</v>
      </c>
      <c r="C3" s="21"/>
      <c r="D3" s="22"/>
      <c r="E3" s="5" t="s">
        <v>2</v>
      </c>
      <c r="F3" s="29"/>
    </row>
    <row r="4" spans="1:10" ht="20.100000000000001" customHeight="1">
      <c r="A4" s="3">
        <v>1</v>
      </c>
      <c r="B4" s="23" t="s">
        <v>15</v>
      </c>
      <c r="C4" s="24"/>
      <c r="D4" s="25"/>
      <c r="E4" s="6">
        <v>20000</v>
      </c>
      <c r="F4" s="29"/>
      <c r="I4" s="1">
        <v>1</v>
      </c>
      <c r="J4" s="13">
        <v>5000</v>
      </c>
    </row>
    <row r="5" spans="1:10" ht="20.100000000000001" customHeight="1">
      <c r="A5" s="3">
        <v>2</v>
      </c>
      <c r="B5" s="23" t="s">
        <v>3</v>
      </c>
      <c r="C5" s="24"/>
      <c r="D5" s="25"/>
      <c r="E5" s="6">
        <v>5000</v>
      </c>
      <c r="F5" s="29"/>
      <c r="I5" s="1">
        <v>2</v>
      </c>
      <c r="J5" s="13">
        <v>10000</v>
      </c>
    </row>
    <row r="6" spans="1:10" ht="20.100000000000001" customHeight="1">
      <c r="A6" s="3">
        <v>3</v>
      </c>
      <c r="B6" s="23" t="s">
        <v>4</v>
      </c>
      <c r="C6" s="24"/>
      <c r="D6" s="25"/>
      <c r="E6" s="7">
        <f>E4-E5</f>
        <v>15000</v>
      </c>
      <c r="F6" s="29"/>
      <c r="I6" s="1">
        <v>3</v>
      </c>
      <c r="J6" s="13">
        <v>15000</v>
      </c>
    </row>
    <row r="7" spans="1:10" ht="20.100000000000001" customHeight="1">
      <c r="A7" s="3">
        <v>4</v>
      </c>
      <c r="B7" s="23" t="s">
        <v>5</v>
      </c>
      <c r="C7" s="24"/>
      <c r="D7" s="25"/>
      <c r="E7" s="6"/>
      <c r="F7" s="14"/>
      <c r="I7" s="1">
        <v>4</v>
      </c>
      <c r="J7" s="13">
        <v>20000</v>
      </c>
    </row>
    <row r="8" spans="1:10" ht="20.100000000000001" customHeight="1">
      <c r="A8" s="3">
        <v>5</v>
      </c>
      <c r="B8" s="23" t="s">
        <v>6</v>
      </c>
      <c r="C8" s="24"/>
      <c r="D8" s="25"/>
      <c r="E8" s="6" t="s">
        <v>10</v>
      </c>
      <c r="F8" s="14"/>
      <c r="I8" s="1">
        <v>5</v>
      </c>
      <c r="J8" s="13">
        <v>25000</v>
      </c>
    </row>
    <row r="9" spans="1:10" ht="20.100000000000001" customHeight="1">
      <c r="A9" s="3">
        <v>6</v>
      </c>
      <c r="B9" s="23" t="s">
        <v>7</v>
      </c>
      <c r="C9" s="24"/>
      <c r="D9" s="25"/>
      <c r="E9" s="7">
        <f>IFERROR(VLOOKUP(C2,I:J,2,),"")</f>
        <v>5000</v>
      </c>
      <c r="F9" s="14"/>
      <c r="I9" s="1">
        <v>6</v>
      </c>
      <c r="J9" s="13">
        <v>30000</v>
      </c>
    </row>
    <row r="10" spans="1:10" ht="20.100000000000001" customHeight="1">
      <c r="A10" s="3">
        <v>7</v>
      </c>
      <c r="B10" s="23" t="s">
        <v>8</v>
      </c>
      <c r="C10" s="24"/>
      <c r="D10" s="25"/>
      <c r="E10" s="11">
        <v>1</v>
      </c>
      <c r="F10" s="14"/>
      <c r="I10" s="1">
        <v>7</v>
      </c>
      <c r="J10" s="13">
        <v>35000</v>
      </c>
    </row>
    <row r="11" spans="1:10" ht="20.100000000000001" customHeight="1">
      <c r="A11" s="3">
        <v>8</v>
      </c>
      <c r="B11" s="23" t="s">
        <v>9</v>
      </c>
      <c r="C11" s="24"/>
      <c r="D11" s="25"/>
      <c r="E11" s="7">
        <f>E6-E7-E9</f>
        <v>10000</v>
      </c>
      <c r="F11" s="14"/>
      <c r="I11" s="1">
        <v>8</v>
      </c>
      <c r="J11" s="13">
        <v>40000</v>
      </c>
    </row>
    <row r="12" spans="1:10" ht="20.100000000000001" customHeight="1">
      <c r="A12" s="3">
        <v>11</v>
      </c>
      <c r="B12" s="23" t="s">
        <v>13</v>
      </c>
      <c r="C12" s="24"/>
      <c r="D12" s="25"/>
      <c r="E12" s="7">
        <f>IF(E11&lt;=0,0,IF(E11&lt;=30000,E11*0.05,IF(E11&lt;=90000,E11*0.1-1500,IF(E11&lt;=300000,E11*0.2-10500,IF(E11&lt;=500000,E11*0.3-40500,IF(E11&gt;500000,E11*0.35-65500))))))</f>
        <v>500</v>
      </c>
      <c r="F12" s="14"/>
      <c r="I12" s="1">
        <v>9</v>
      </c>
      <c r="J12" s="13">
        <v>45000</v>
      </c>
    </row>
    <row r="13" spans="1:10" ht="20.100000000000001" customHeight="1">
      <c r="A13" s="3">
        <v>12</v>
      </c>
      <c r="B13" s="23" t="s">
        <v>16</v>
      </c>
      <c r="C13" s="24"/>
      <c r="D13" s="25"/>
      <c r="E13" s="7" t="s">
        <v>10</v>
      </c>
      <c r="F13" s="14"/>
      <c r="I13" s="1">
        <v>10</v>
      </c>
      <c r="J13" s="13">
        <v>50000</v>
      </c>
    </row>
    <row r="14" spans="1:10" ht="20.100000000000001" customHeight="1">
      <c r="A14" s="3">
        <v>13</v>
      </c>
      <c r="B14" s="23" t="s">
        <v>11</v>
      </c>
      <c r="C14" s="24"/>
      <c r="D14" s="25"/>
      <c r="E14" s="6">
        <v>250</v>
      </c>
      <c r="F14" s="14"/>
      <c r="I14" s="1">
        <v>11</v>
      </c>
      <c r="J14" s="13">
        <v>55000</v>
      </c>
    </row>
    <row r="15" spans="1:10" ht="20.100000000000001" customHeight="1">
      <c r="A15" s="3">
        <v>14</v>
      </c>
      <c r="B15" s="23" t="s">
        <v>14</v>
      </c>
      <c r="C15" s="24"/>
      <c r="D15" s="25"/>
      <c r="E15" s="10">
        <f>E12-E14</f>
        <v>250</v>
      </c>
      <c r="F15" s="14"/>
      <c r="I15" s="1">
        <v>12</v>
      </c>
      <c r="J15" s="13">
        <v>60000</v>
      </c>
    </row>
    <row r="16" spans="1:10" ht="20.100000000000001" customHeight="1" thickBot="1">
      <c r="A16" s="4">
        <v>15</v>
      </c>
      <c r="B16" s="26" t="s">
        <v>12</v>
      </c>
      <c r="C16" s="27"/>
      <c r="D16" s="28"/>
      <c r="E16" s="8">
        <f>E12/E4*100%</f>
        <v>2.5000000000000001E-2</v>
      </c>
      <c r="F16" s="14"/>
    </row>
    <row r="17" spans="1:6" ht="20.100000000000001" customHeight="1">
      <c r="A17" s="14"/>
      <c r="B17" s="14"/>
      <c r="C17" s="14"/>
      <c r="D17" s="14"/>
      <c r="E17" s="18"/>
      <c r="F17" s="14"/>
    </row>
    <row r="18" spans="1:6" ht="20.100000000000001" customHeight="1">
      <c r="A18" s="14"/>
      <c r="B18" s="1" t="s">
        <v>18</v>
      </c>
      <c r="C18" s="14"/>
      <c r="D18" s="14"/>
      <c r="E18" s="18"/>
      <c r="F18" s="14"/>
    </row>
    <row r="19" spans="1:6" ht="20.100000000000001" customHeight="1"/>
  </sheetData>
  <sheetProtection password="8FE6" sheet="1" objects="1" scenarios="1"/>
  <mergeCells count="16">
    <mergeCell ref="F2:F6"/>
    <mergeCell ref="B16:D1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:E1"/>
    <mergeCell ref="B3:D3"/>
    <mergeCell ref="B4:D4"/>
    <mergeCell ref="B5:D5"/>
    <mergeCell ref="B6:D6"/>
  </mergeCells>
  <phoneticPr fontId="2" type="noConversion"/>
  <dataValidations count="2">
    <dataValidation type="list" allowBlank="1" showInputMessage="1" showErrorMessage="1" sqref="B2">
      <formula1>"2022年,2023年,2024年,2025年,2026年,2027年,2028年,2029年,2030年"</formula1>
    </dataValidation>
    <dataValidation type="list" allowBlank="1" showInputMessage="1" showErrorMessage="1" sqref="C2">
      <formula1>"1,2,3,4,5,6,7,8,9,10,11,12"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"/>
  <sheetViews>
    <sheetView workbookViewId="0">
      <selection activeCell="C1" sqref="C1"/>
    </sheetView>
  </sheetViews>
  <sheetFormatPr defaultRowHeight="13.5"/>
  <sheetData>
    <row r="1" spans="3:3">
      <c r="C1" t="e">
        <f>Sheet1!M</f>
        <v>#NAME?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朱洪明</dc:creator>
  <cp:lastModifiedBy>USER-</cp:lastModifiedBy>
  <cp:lastPrinted>2022-04-23T08:16:05Z</cp:lastPrinted>
  <dcterms:created xsi:type="dcterms:W3CDTF">2021-01-12T04:18:12Z</dcterms:created>
  <dcterms:modified xsi:type="dcterms:W3CDTF">2022-04-23T09:03:50Z</dcterms:modified>
</cp:coreProperties>
</file>